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390" windowHeight="8190"/>
  </bookViews>
  <sheets>
    <sheet name="Прил № 2 на 2020" sheetId="1" r:id="rId1"/>
  </sheets>
  <calcPr calcId="124519" iterate="1"/>
</workbook>
</file>

<file path=xl/calcChain.xml><?xml version="1.0" encoding="utf-8"?>
<calcChain xmlns="http://schemas.openxmlformats.org/spreadsheetml/2006/main">
  <c r="J19" i="1"/>
  <c r="K19"/>
  <c r="I19"/>
  <c r="K40"/>
  <c r="K39"/>
  <c r="K38" s="1"/>
  <c r="I39"/>
  <c r="I38" s="1"/>
  <c r="J40"/>
  <c r="J39" s="1"/>
  <c r="J38" s="1"/>
  <c r="I40"/>
  <c r="J31"/>
  <c r="K31"/>
  <c r="I31"/>
  <c r="J14"/>
  <c r="J13" s="1"/>
  <c r="K14"/>
  <c r="K13" s="1"/>
  <c r="I14"/>
  <c r="I13" s="1"/>
  <c r="J28"/>
  <c r="J27" s="1"/>
  <c r="K28"/>
  <c r="K27" s="1"/>
  <c r="I28"/>
  <c r="J36"/>
  <c r="K36"/>
  <c r="I36"/>
  <c r="J34"/>
  <c r="K34"/>
  <c r="I34"/>
  <c r="I27"/>
  <c r="J48"/>
  <c r="J47" s="1"/>
  <c r="K48"/>
  <c r="K47" s="1"/>
  <c r="I48"/>
  <c r="I47" s="1"/>
  <c r="K44"/>
  <c r="J45"/>
  <c r="J44" s="1"/>
  <c r="K45"/>
  <c r="I45"/>
  <c r="I44" s="1"/>
  <c r="J51"/>
  <c r="J50" s="1"/>
  <c r="K51"/>
  <c r="K50" s="1"/>
  <c r="I51"/>
  <c r="I50" s="1"/>
  <c r="J25"/>
  <c r="K25"/>
  <c r="I25"/>
  <c r="J23"/>
  <c r="K23"/>
  <c r="I23"/>
  <c r="J21"/>
  <c r="K21"/>
  <c r="I21"/>
  <c r="K33" l="1"/>
  <c r="K30" s="1"/>
  <c r="J33"/>
  <c r="J30" s="1"/>
  <c r="I33"/>
  <c r="I30" s="1"/>
  <c r="K18"/>
  <c r="K17" s="1"/>
  <c r="J18"/>
  <c r="J17" s="1"/>
  <c r="I18"/>
  <c r="I17" s="1"/>
  <c r="K43"/>
  <c r="K42" s="1"/>
  <c r="I43"/>
  <c r="I42" s="1"/>
  <c r="J43"/>
  <c r="J42" s="1"/>
  <c r="K12" l="1"/>
  <c r="K53" s="1"/>
  <c r="I12"/>
  <c r="I53" s="1"/>
  <c r="J12"/>
  <c r="J53" s="1"/>
</calcChain>
</file>

<file path=xl/comments1.xml><?xml version="1.0" encoding="utf-8"?>
<comments xmlns="http://schemas.openxmlformats.org/spreadsheetml/2006/main">
  <authors>
    <author/>
  </authors>
  <commentList>
    <comment ref="I12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J12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K12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I13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J13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K13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I14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J14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K14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I53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J53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K53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</commentList>
</comments>
</file>

<file path=xl/sharedStrings.xml><?xml version="1.0" encoding="utf-8"?>
<sst xmlns="http://schemas.openxmlformats.org/spreadsheetml/2006/main" count="349" uniqueCount="98">
  <si>
    <t>Сумма,  рублей</t>
  </si>
  <si>
    <t>Всего доходов</t>
  </si>
  <si>
    <t xml:space="preserve"> Вид доходов </t>
  </si>
  <si>
    <t xml:space="preserve">Подвид доходов  </t>
  </si>
  <si>
    <t>Группа подвида доходов</t>
  </si>
  <si>
    <t xml:space="preserve">Груп па </t>
  </si>
  <si>
    <t>Подгруппа</t>
  </si>
  <si>
    <t>Статья</t>
  </si>
  <si>
    <t>Подстатья</t>
  </si>
  <si>
    <t>Элемент</t>
  </si>
  <si>
    <t>Аналитическая группа подвида доходов</t>
  </si>
  <si>
    <t>Коды классификации доходов  бюджета поселения</t>
  </si>
  <si>
    <t xml:space="preserve">Наименование кодов классификации доходов  бюджета поселения </t>
  </si>
  <si>
    <t>НАЛОГОВЫЕ И НЕНАЛОГОВЫЕ ДОХОДЫ</t>
  </si>
  <si>
    <t>000</t>
  </si>
  <si>
    <t>НАЛОГИ НА ПРИБЫЛЬ, ДОХОДЫ</t>
  </si>
  <si>
    <t>Налог на доходы физических лиц</t>
  </si>
  <si>
    <t>110</t>
  </si>
  <si>
    <t>01</t>
  </si>
  <si>
    <t>02</t>
  </si>
  <si>
    <t>030</t>
  </si>
  <si>
    <t>0000</t>
  </si>
  <si>
    <t>НАЛОГИ НА ТОВАРЫ (РАБОТЫ, УСЛУГИ) РЕАЛИЗУЕМЫЕ НА ТЕРРИТОРИИ РОССИЙСКОЙ ФЕДЕРАЦИИ</t>
  </si>
  <si>
    <t>1</t>
  </si>
  <si>
    <t>03</t>
  </si>
  <si>
    <t>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</si>
  <si>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</si>
  <si>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</si>
  <si>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</si>
  <si>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</si>
  <si>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</si>
  <si>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</si>
  <si>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</si>
  <si>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</si>
  <si>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</si>
  <si>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НАЛОГИ НА СОВОКУПНЫЙ ДОХОД</t>
  </si>
  <si>
    <t>06</t>
  </si>
  <si>
    <t>10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</si>
  <si>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</si>
  <si>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</si>
  <si>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</si>
  <si>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</si>
  <si>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</si>
  <si>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</si>
  <si>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</si>
  <si>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 xml:space="preserve">БЕЗВОЗМЕЗДНЫЕ ПОСТУПЛЕНИЯ </t>
  </si>
  <si>
    <t>к решению Совета депутатов Сергеевского сельского поселения</t>
  </si>
  <si>
    <t>010</t>
  </si>
  <si>
    <t>Налог на имщество физических лиц</t>
  </si>
  <si>
    <t>2</t>
  </si>
  <si>
    <t>БЕЗВОЗМЕЗДНЫЕ ПОСТУПЛЕНИЯ ОТ ДРУГИХ БЮДЖЕТОВ БЮДЖЕТНОЙ СИСТЕМЫ РОССИЙСКОЙ ФЕДЕРАЦИИ</t>
  </si>
  <si>
    <t>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</si>
  <si>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</si>
  <si>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</si>
  <si>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</si>
  <si>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</si>
  <si>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</si>
  <si>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05</t>
  </si>
  <si>
    <t>Единый сельскохозяйственный налог</t>
  </si>
  <si>
    <t>НАЛОГИ НА ИМУЩЕСТВО</t>
  </si>
  <si>
    <t>043</t>
  </si>
  <si>
    <t xml:space="preserve">Дотации бюджетам бюджетной системы Российской Федерации </t>
  </si>
  <si>
    <t>15</t>
  </si>
  <si>
    <t>35</t>
  </si>
  <si>
    <t>118</t>
  </si>
  <si>
    <t>40</t>
  </si>
  <si>
    <t>Дотации на выравнивание бюджетной обеспечености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</si>
  <si>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</si>
  <si>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</t>
  </si>
  <si>
    <t>025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</si>
  <si>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</si>
  <si>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</si>
  <si>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020</t>
  </si>
  <si>
    <t>150</t>
  </si>
  <si>
    <t xml:space="preserve">Субвенции бюджетам бюджетной системы Российской Федерации </t>
  </si>
  <si>
    <t xml:space="preserve">Субвенции бюджетам на осуществление первичного воинского учета на территориях, где отсутствуют военные комиссариаты </t>
  </si>
  <si>
    <t>30</t>
  </si>
  <si>
    <t>2022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</si>
  <si>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</si>
  <si>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</si>
  <si>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</si>
  <si>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</si>
  <si>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</si>
  <si>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</si>
  <si>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</si>
  <si>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ДОХОДЫ ОТ ИСПОЛЬЗОВАНИЯ ИМУЩЕСТВА, НАХОДЯЩЕГОСЯ В ГОСУДАРСТВЕННОЙ И МУНИЦИПАЛЬНОЙ СОБСТВЕННОСТИ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</si>
  <si>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</si>
  <si>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</si>
  <si>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</si>
  <si>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</si>
  <si>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</si>
  <si>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</si>
  <si>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</si>
  <si>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2024 год</t>
  </si>
  <si>
    <t>ПРОГНОЗ
 поступлений  доходов в  бюджет поселения на 2022 год и на плановый период 2023 и 2024 годов</t>
  </si>
  <si>
    <t>"О бюджете Сергеевского сельского поселения на 2022 год</t>
  </si>
  <si>
    <t>и на плановый период 2023 и 2024 годов"</t>
  </si>
  <si>
    <t>Приложение № 1</t>
  </si>
</sst>
</file>

<file path=xl/styles.xml><?xml version="1.0" encoding="utf-8"?>
<styleSheet xmlns="http://schemas.openxmlformats.org/spreadsheetml/2006/main">
  <numFmts count="2">
    <numFmt numFmtId="164" formatCode="#,##0.00;[Red]\-#,##0.00"/>
    <numFmt numFmtId="165" formatCode="000000"/>
  </numFmts>
  <fonts count="11"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8"/>
      <color indexed="23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color indexed="62"/>
      <name val="Arial Cyr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8"/>
      <name val="Tahoma"/>
      <family val="2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2"/>
        <bgColor indexed="31"/>
      </patternFill>
    </fill>
    <fill>
      <patternFill patternType="solid">
        <fgColor indexed="51"/>
        <bgColor indexed="13"/>
      </patternFill>
    </fill>
    <fill>
      <patternFill patternType="solid">
        <fgColor indexed="31"/>
        <bgColor indexed="22"/>
      </patternFill>
    </fill>
    <fill>
      <patternFill patternType="solid">
        <fgColor indexed="15"/>
        <bgColor indexed="35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0" fillId="0" borderId="1" applyNumberFormat="0">
      <alignment horizontal="right" vertical="top"/>
    </xf>
    <xf numFmtId="0" fontId="10" fillId="0" borderId="1" applyNumberFormat="0">
      <alignment horizontal="right" vertical="top"/>
    </xf>
    <xf numFmtId="0" fontId="10" fillId="2" borderId="1" applyNumberFormat="0">
      <alignment horizontal="right" vertical="top"/>
    </xf>
    <xf numFmtId="49" fontId="10" fillId="3" borderId="1">
      <alignment horizontal="left" vertical="top"/>
    </xf>
    <xf numFmtId="49" fontId="1" fillId="0" borderId="1">
      <alignment horizontal="left" vertical="top"/>
    </xf>
    <xf numFmtId="0" fontId="10" fillId="4" borderId="1">
      <alignment horizontal="left" vertical="top" wrapText="1"/>
    </xf>
    <xf numFmtId="0" fontId="1" fillId="0" borderId="1">
      <alignment horizontal="left" vertical="top" wrapText="1"/>
    </xf>
    <xf numFmtId="0" fontId="10" fillId="5" borderId="1">
      <alignment horizontal="left" vertical="top" wrapText="1"/>
    </xf>
    <xf numFmtId="0" fontId="10" fillId="6" borderId="1">
      <alignment horizontal="left" vertical="top" wrapText="1"/>
    </xf>
    <xf numFmtId="0" fontId="10" fillId="7" borderId="1">
      <alignment horizontal="left" vertical="top" wrapText="1"/>
    </xf>
    <xf numFmtId="0" fontId="10" fillId="8" borderId="1">
      <alignment horizontal="left" vertical="top" wrapText="1"/>
    </xf>
    <xf numFmtId="0" fontId="10" fillId="0" borderId="1">
      <alignment horizontal="left" vertical="top" wrapText="1"/>
    </xf>
    <xf numFmtId="0" fontId="2" fillId="0" borderId="0">
      <alignment horizontal="left" vertical="top"/>
    </xf>
    <xf numFmtId="0" fontId="3" fillId="0" borderId="0"/>
    <xf numFmtId="0" fontId="4" fillId="0" borderId="0"/>
    <xf numFmtId="0" fontId="10" fillId="4" borderId="2" applyNumberFormat="0">
      <alignment horizontal="right" vertical="top"/>
    </xf>
    <xf numFmtId="0" fontId="10" fillId="5" borderId="2" applyNumberFormat="0">
      <alignment horizontal="right" vertical="top"/>
    </xf>
    <xf numFmtId="0" fontId="10" fillId="0" borderId="1" applyNumberFormat="0">
      <alignment horizontal="right" vertical="top"/>
    </xf>
    <xf numFmtId="0" fontId="10" fillId="0" borderId="1" applyNumberFormat="0">
      <alignment horizontal="right" vertical="top"/>
    </xf>
    <xf numFmtId="0" fontId="10" fillId="6" borderId="2" applyNumberFormat="0">
      <alignment horizontal="right" vertical="top"/>
    </xf>
    <xf numFmtId="0" fontId="10" fillId="0" borderId="1" applyNumberFormat="0">
      <alignment horizontal="right" vertical="top"/>
    </xf>
    <xf numFmtId="49" fontId="5" fillId="9" borderId="1">
      <alignment horizontal="left" vertical="top" wrapText="1"/>
    </xf>
    <xf numFmtId="49" fontId="10" fillId="0" borderId="1">
      <alignment horizontal="left" vertical="top" wrapText="1"/>
    </xf>
    <xf numFmtId="0" fontId="10" fillId="8" borderId="1">
      <alignment horizontal="left" vertical="top" wrapText="1"/>
    </xf>
    <xf numFmtId="0" fontId="10" fillId="0" borderId="1">
      <alignment horizontal="left" vertical="top" wrapText="1"/>
    </xf>
  </cellStyleXfs>
  <cellXfs count="44">
    <xf numFmtId="0" fontId="0" fillId="0" borderId="0" xfId="0"/>
    <xf numFmtId="0" fontId="6" fillId="0" borderId="0" xfId="0" applyFont="1" applyFill="1"/>
    <xf numFmtId="0" fontId="6" fillId="0" borderId="1" xfId="0" applyFont="1" applyFill="1" applyBorder="1" applyAlignment="1">
      <alignment horizontal="center" vertical="center"/>
    </xf>
    <xf numFmtId="49" fontId="6" fillId="0" borderId="1" xfId="22" applyFont="1" applyFill="1" applyAlignment="1">
      <alignment horizontal="left" vertical="center" wrapText="1"/>
    </xf>
    <xf numFmtId="49" fontId="6" fillId="0" borderId="1" xfId="1" applyNumberFormat="1" applyFont="1" applyFill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22" applyNumberFormat="1" applyFont="1" applyFill="1" applyAlignment="1">
      <alignment horizontal="left" vertical="center" wrapText="1"/>
    </xf>
    <xf numFmtId="0" fontId="4" fillId="0" borderId="0" xfId="15" applyNumberFormat="1" applyFont="1" applyFill="1" applyBorder="1" applyAlignment="1" applyProtection="1">
      <alignment horizontal="left" vertical="center" wrapText="1"/>
      <protection hidden="1"/>
    </xf>
    <xf numFmtId="49" fontId="6" fillId="0" borderId="8" xfId="1" applyNumberFormat="1" applyFont="1" applyFill="1" applyBorder="1" applyAlignment="1">
      <alignment horizontal="center" vertical="center"/>
    </xf>
    <xf numFmtId="164" fontId="6" fillId="0" borderId="4" xfId="2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/>
    </xf>
    <xf numFmtId="0" fontId="6" fillId="0" borderId="8" xfId="24" applyFont="1" applyFill="1" applyBorder="1" applyAlignment="1">
      <alignment horizontal="left" vertical="top" wrapText="1"/>
    </xf>
    <xf numFmtId="0" fontId="4" fillId="0" borderId="5" xfId="14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4" applyNumberFormat="1" applyFont="1" applyFill="1" applyBorder="1" applyAlignment="1" applyProtection="1">
      <alignment horizontal="left" vertical="center" wrapText="1"/>
      <protection hidden="1"/>
    </xf>
    <xf numFmtId="0" fontId="6" fillId="0" borderId="3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5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4" xfId="0" applyFont="1" applyFill="1" applyBorder="1"/>
    <xf numFmtId="165" fontId="6" fillId="0" borderId="1" xfId="22" applyNumberFormat="1" applyFont="1" applyFill="1" applyAlignment="1">
      <alignment horizontal="left" vertical="center" wrapText="1"/>
    </xf>
    <xf numFmtId="49" fontId="6" fillId="0" borderId="10" xfId="1" applyNumberFormat="1" applyFont="1" applyFill="1" applyBorder="1" applyAlignment="1">
      <alignment horizontal="center" vertical="center"/>
    </xf>
    <xf numFmtId="0" fontId="6" fillId="0" borderId="11" xfId="22" applyNumberFormat="1" applyFont="1" applyFill="1" applyBorder="1" applyAlignment="1">
      <alignment horizontal="left" vertical="center" wrapText="1"/>
    </xf>
    <xf numFmtId="0" fontId="6" fillId="0" borderId="6" xfId="22" applyNumberFormat="1" applyFont="1" applyFill="1" applyBorder="1" applyAlignment="1">
      <alignment horizontal="left" vertical="center" wrapText="1"/>
    </xf>
    <xf numFmtId="0" fontId="6" fillId="0" borderId="4" xfId="22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justify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24" applyFont="1" applyFill="1" applyBorder="1" applyAlignment="1">
      <alignment horizontal="left" vertical="top" wrapText="1"/>
    </xf>
    <xf numFmtId="0" fontId="6" fillId="0" borderId="9" xfId="24" applyFont="1" applyFill="1" applyBorder="1" applyAlignment="1">
      <alignment horizontal="left" vertical="top" wrapText="1"/>
    </xf>
    <xf numFmtId="0" fontId="6" fillId="0" borderId="10" xfId="24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right"/>
    </xf>
  </cellXfs>
  <cellStyles count="26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бычный_tmp_Прил № 3 на 2014-2016" xfId="15"/>
    <cellStyle name="Отдельная ячейка" xfId="16"/>
    <cellStyle name="Отдельная ячейка - константа" xfId="17"/>
    <cellStyle name="Отдельная ячейка - константа [печать]" xfId="18"/>
    <cellStyle name="Отдельная ячейка [печать]" xfId="19"/>
    <cellStyle name="Отдельная ячейка-результат" xfId="20"/>
    <cellStyle name="Отдельная ячейка-результат [печать]" xfId="21"/>
    <cellStyle name="Свойства элементов измерения" xfId="22"/>
    <cellStyle name="Свойства элементов измерения [печать]" xfId="23"/>
    <cellStyle name="Элементы осей" xfId="24"/>
    <cellStyle name="Элементы осей [печать]" xf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3"/>
  <sheetViews>
    <sheetView tabSelected="1" topLeftCell="A37" workbookViewId="0">
      <selection activeCell="I32" sqref="I32"/>
    </sheetView>
  </sheetViews>
  <sheetFormatPr defaultColWidth="9.140625" defaultRowHeight="15.75"/>
  <cols>
    <col min="1" max="1" width="67.7109375" style="1" customWidth="1"/>
    <col min="2" max="4" width="6" style="1" customWidth="1"/>
    <col min="5" max="5" width="5.7109375" style="1" customWidth="1"/>
    <col min="6" max="6" width="5.42578125" style="1" customWidth="1"/>
    <col min="7" max="7" width="10" style="1" customWidth="1"/>
    <col min="8" max="8" width="9.7109375" style="1" customWidth="1"/>
    <col min="9" max="9" width="17.42578125" style="1" customWidth="1"/>
    <col min="10" max="10" width="15.7109375" style="1" customWidth="1"/>
    <col min="11" max="11" width="16" style="1" customWidth="1"/>
    <col min="12" max="16384" width="9.140625" style="1"/>
  </cols>
  <sheetData>
    <row r="1" spans="1:11">
      <c r="A1" s="43" t="s">
        <v>97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>
      <c r="A2" s="43" t="s">
        <v>46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>
      <c r="A3" s="43" t="s">
        <v>95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>
      <c r="A4" s="41" t="s">
        <v>96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>
      <c r="A5" s="10"/>
      <c r="B5" s="10"/>
      <c r="C5" s="10"/>
      <c r="D5" s="10"/>
      <c r="E5" s="10"/>
      <c r="F5" s="10"/>
      <c r="G5" s="41"/>
      <c r="H5" s="41"/>
      <c r="I5" s="41"/>
      <c r="J5" s="41"/>
      <c r="K5" s="41"/>
    </row>
    <row r="6" spans="1:11" ht="44.45" customHeight="1">
      <c r="A6" s="42" t="s">
        <v>94</v>
      </c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ht="30" customHeight="1">
      <c r="A8" s="32" t="s">
        <v>12</v>
      </c>
      <c r="B8" s="36" t="s">
        <v>11</v>
      </c>
      <c r="C8" s="36"/>
      <c r="D8" s="36"/>
      <c r="E8" s="36"/>
      <c r="F8" s="36"/>
      <c r="G8" s="36"/>
      <c r="H8" s="37"/>
      <c r="I8" s="28" t="s">
        <v>0</v>
      </c>
      <c r="J8" s="28"/>
      <c r="K8" s="28"/>
    </row>
    <row r="9" spans="1:11" ht="27" customHeight="1">
      <c r="A9" s="33"/>
      <c r="B9" s="34" t="s">
        <v>2</v>
      </c>
      <c r="C9" s="34"/>
      <c r="D9" s="34"/>
      <c r="E9" s="34"/>
      <c r="F9" s="35"/>
      <c r="G9" s="38" t="s">
        <v>3</v>
      </c>
      <c r="H9" s="39"/>
      <c r="I9" s="28"/>
      <c r="J9" s="28"/>
      <c r="K9" s="28"/>
    </row>
    <row r="10" spans="1:11" ht="95.25" customHeight="1">
      <c r="A10" s="33"/>
      <c r="B10" s="14" t="s">
        <v>5</v>
      </c>
      <c r="C10" s="15" t="s">
        <v>6</v>
      </c>
      <c r="D10" s="15" t="s">
        <v>7</v>
      </c>
      <c r="E10" s="15" t="s">
        <v>8</v>
      </c>
      <c r="F10" s="16" t="s">
        <v>9</v>
      </c>
      <c r="G10" s="15" t="s">
        <v>4</v>
      </c>
      <c r="H10" s="16" t="s">
        <v>10</v>
      </c>
      <c r="I10" s="27" t="s">
        <v>77</v>
      </c>
      <c r="J10" s="17" t="s">
        <v>87</v>
      </c>
      <c r="K10" s="17" t="s">
        <v>93</v>
      </c>
    </row>
    <row r="11" spans="1:11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18">
        <v>7</v>
      </c>
      <c r="H11" s="19">
        <v>8</v>
      </c>
      <c r="I11" s="17">
        <v>9</v>
      </c>
      <c r="J11" s="20">
        <v>10</v>
      </c>
      <c r="K11" s="20">
        <v>11</v>
      </c>
    </row>
    <row r="12" spans="1:11">
      <c r="A12" s="3" t="s">
        <v>13</v>
      </c>
      <c r="B12" s="4" t="s">
        <v>23</v>
      </c>
      <c r="C12" s="4" t="s">
        <v>25</v>
      </c>
      <c r="D12" s="4" t="s">
        <v>25</v>
      </c>
      <c r="E12" s="4" t="s">
        <v>14</v>
      </c>
      <c r="F12" s="4" t="s">
        <v>25</v>
      </c>
      <c r="G12" s="5" t="s">
        <v>21</v>
      </c>
      <c r="H12" s="8" t="s">
        <v>14</v>
      </c>
      <c r="I12" s="9">
        <f>I13+I17+I27+I30+I38</f>
        <v>2589521.2799999998</v>
      </c>
      <c r="J12" s="9">
        <f>J13+J17+J27+J30+J38</f>
        <v>2641821.2799999998</v>
      </c>
      <c r="K12" s="9">
        <f>K13+K17+K27+K30+K38</f>
        <v>2662671.2799999998</v>
      </c>
    </row>
    <row r="13" spans="1:11">
      <c r="A13" s="3" t="s">
        <v>15</v>
      </c>
      <c r="B13" s="4" t="s">
        <v>23</v>
      </c>
      <c r="C13" s="4" t="s">
        <v>18</v>
      </c>
      <c r="D13" s="4" t="s">
        <v>25</v>
      </c>
      <c r="E13" s="4" t="s">
        <v>14</v>
      </c>
      <c r="F13" s="4" t="s">
        <v>25</v>
      </c>
      <c r="G13" s="5" t="s">
        <v>21</v>
      </c>
      <c r="H13" s="8" t="s">
        <v>14</v>
      </c>
      <c r="I13" s="9">
        <f>I14</f>
        <v>297450</v>
      </c>
      <c r="J13" s="9">
        <f t="shared" ref="J13:K13" si="0">J14</f>
        <v>317010</v>
      </c>
      <c r="K13" s="9">
        <f t="shared" si="0"/>
        <v>337860</v>
      </c>
    </row>
    <row r="14" spans="1:11">
      <c r="A14" s="3" t="s">
        <v>16</v>
      </c>
      <c r="B14" s="4" t="s">
        <v>23</v>
      </c>
      <c r="C14" s="4" t="s">
        <v>18</v>
      </c>
      <c r="D14" s="4" t="s">
        <v>19</v>
      </c>
      <c r="E14" s="4" t="s">
        <v>14</v>
      </c>
      <c r="F14" s="4" t="s">
        <v>18</v>
      </c>
      <c r="G14" s="5" t="s">
        <v>21</v>
      </c>
      <c r="H14" s="8" t="s">
        <v>17</v>
      </c>
      <c r="I14" s="9">
        <f>I15+I16</f>
        <v>297450</v>
      </c>
      <c r="J14" s="9">
        <f>J15+J16</f>
        <v>317010</v>
      </c>
      <c r="K14" s="9">
        <f>K15+K16</f>
        <v>337860</v>
      </c>
    </row>
    <row r="15" spans="1:11" ht="84.75" customHeight="1">
      <c r="A15" s="21" t="s">
        <v>88</v>
      </c>
      <c r="B15" s="4" t="s">
        <v>23</v>
      </c>
      <c r="C15" s="4" t="s">
        <v>18</v>
      </c>
      <c r="D15" s="4" t="s">
        <v>19</v>
      </c>
      <c r="E15" s="4" t="s">
        <v>47</v>
      </c>
      <c r="F15" s="4" t="s">
        <v>18</v>
      </c>
      <c r="G15" s="5" t="s">
        <v>21</v>
      </c>
      <c r="H15" s="8" t="s">
        <v>17</v>
      </c>
      <c r="I15" s="9">
        <v>296550</v>
      </c>
      <c r="J15" s="9">
        <v>316110</v>
      </c>
      <c r="K15" s="9">
        <v>336960</v>
      </c>
    </row>
    <row r="16" spans="1:11" ht="47.25">
      <c r="A16" s="3" t="s">
        <v>78</v>
      </c>
      <c r="B16" s="4" t="s">
        <v>23</v>
      </c>
      <c r="C16" s="4" t="s">
        <v>18</v>
      </c>
      <c r="D16" s="4" t="s">
        <v>19</v>
      </c>
      <c r="E16" s="4" t="s">
        <v>20</v>
      </c>
      <c r="F16" s="4" t="s">
        <v>18</v>
      </c>
      <c r="G16" s="5" t="s">
        <v>21</v>
      </c>
      <c r="H16" s="8" t="s">
        <v>17</v>
      </c>
      <c r="I16" s="9">
        <v>900</v>
      </c>
      <c r="J16" s="9">
        <v>900</v>
      </c>
      <c r="K16" s="9">
        <v>900</v>
      </c>
    </row>
    <row r="17" spans="1:11" ht="31.5">
      <c r="A17" s="3" t="s">
        <v>22</v>
      </c>
      <c r="B17" s="4" t="s">
        <v>23</v>
      </c>
      <c r="C17" s="4" t="s">
        <v>24</v>
      </c>
      <c r="D17" s="4" t="s">
        <v>25</v>
      </c>
      <c r="E17" s="4" t="s">
        <v>14</v>
      </c>
      <c r="F17" s="4" t="s">
        <v>25</v>
      </c>
      <c r="G17" s="5" t="s">
        <v>21</v>
      </c>
      <c r="H17" s="8" t="s">
        <v>14</v>
      </c>
      <c r="I17" s="9">
        <f>I18</f>
        <v>807700</v>
      </c>
      <c r="J17" s="9">
        <f t="shared" ref="J17:K17" si="1">J18</f>
        <v>840440</v>
      </c>
      <c r="K17" s="9">
        <f t="shared" si="1"/>
        <v>840440</v>
      </c>
    </row>
    <row r="18" spans="1:11" ht="31.5">
      <c r="A18" s="3" t="s">
        <v>26</v>
      </c>
      <c r="B18" s="4" t="s">
        <v>23</v>
      </c>
      <c r="C18" s="4" t="s">
        <v>24</v>
      </c>
      <c r="D18" s="4" t="s">
        <v>19</v>
      </c>
      <c r="E18" s="4" t="s">
        <v>14</v>
      </c>
      <c r="F18" s="4" t="s">
        <v>18</v>
      </c>
      <c r="G18" s="5" t="s">
        <v>21</v>
      </c>
      <c r="H18" s="8" t="s">
        <v>17</v>
      </c>
      <c r="I18" s="9">
        <f>I19+I21+I23+I25</f>
        <v>807700</v>
      </c>
      <c r="J18" s="9">
        <f t="shared" ref="J18:K18" si="2">J19+J21+J23+J25</f>
        <v>840440</v>
      </c>
      <c r="K18" s="9">
        <f t="shared" si="2"/>
        <v>840440</v>
      </c>
    </row>
    <row r="19" spans="1:11" ht="112.5">
      <c r="A19" s="12" t="s">
        <v>27</v>
      </c>
      <c r="B19" s="4" t="s">
        <v>23</v>
      </c>
      <c r="C19" s="4" t="s">
        <v>24</v>
      </c>
      <c r="D19" s="4" t="s">
        <v>19</v>
      </c>
      <c r="E19" s="4" t="s">
        <v>28</v>
      </c>
      <c r="F19" s="4" t="s">
        <v>18</v>
      </c>
      <c r="G19" s="5" t="s">
        <v>21</v>
      </c>
      <c r="H19" s="8" t="s">
        <v>17</v>
      </c>
      <c r="I19" s="9">
        <f>I20</f>
        <v>371310</v>
      </c>
      <c r="J19" s="9">
        <f t="shared" ref="J19:K19" si="3">J20</f>
        <v>389110</v>
      </c>
      <c r="K19" s="9">
        <f t="shared" si="3"/>
        <v>389110</v>
      </c>
    </row>
    <row r="20" spans="1:11" ht="168.75">
      <c r="A20" s="13" t="s">
        <v>89</v>
      </c>
      <c r="B20" s="4" t="s">
        <v>23</v>
      </c>
      <c r="C20" s="4" t="s">
        <v>24</v>
      </c>
      <c r="D20" s="4" t="s">
        <v>19</v>
      </c>
      <c r="E20" s="4" t="s">
        <v>79</v>
      </c>
      <c r="F20" s="4" t="s">
        <v>18</v>
      </c>
      <c r="G20" s="5" t="s">
        <v>21</v>
      </c>
      <c r="H20" s="8" t="s">
        <v>17</v>
      </c>
      <c r="I20" s="9">
        <v>371310</v>
      </c>
      <c r="J20" s="9">
        <v>389110</v>
      </c>
      <c r="K20" s="9">
        <v>389110</v>
      </c>
    </row>
    <row r="21" spans="1:11" ht="131.25">
      <c r="A21" s="13" t="s">
        <v>29</v>
      </c>
      <c r="B21" s="4" t="s">
        <v>23</v>
      </c>
      <c r="C21" s="4" t="s">
        <v>24</v>
      </c>
      <c r="D21" s="4" t="s">
        <v>19</v>
      </c>
      <c r="E21" s="4" t="s">
        <v>30</v>
      </c>
      <c r="F21" s="4" t="s">
        <v>18</v>
      </c>
      <c r="G21" s="5" t="s">
        <v>21</v>
      </c>
      <c r="H21" s="8" t="s">
        <v>17</v>
      </c>
      <c r="I21" s="9">
        <f>I22</f>
        <v>2100</v>
      </c>
      <c r="J21" s="9">
        <f t="shared" ref="J21:K21" si="4">J22</f>
        <v>2170</v>
      </c>
      <c r="K21" s="9">
        <f t="shared" si="4"/>
        <v>2170</v>
      </c>
    </row>
    <row r="22" spans="1:11" ht="187.5">
      <c r="A22" s="13" t="s">
        <v>90</v>
      </c>
      <c r="B22" s="4" t="s">
        <v>23</v>
      </c>
      <c r="C22" s="4" t="s">
        <v>24</v>
      </c>
      <c r="D22" s="4" t="s">
        <v>19</v>
      </c>
      <c r="E22" s="4" t="s">
        <v>80</v>
      </c>
      <c r="F22" s="4" t="s">
        <v>18</v>
      </c>
      <c r="G22" s="5" t="s">
        <v>21</v>
      </c>
      <c r="H22" s="8" t="s">
        <v>17</v>
      </c>
      <c r="I22" s="9">
        <v>2100</v>
      </c>
      <c r="J22" s="9">
        <v>2170</v>
      </c>
      <c r="K22" s="9">
        <v>2170</v>
      </c>
    </row>
    <row r="23" spans="1:11" ht="112.5">
      <c r="A23" s="13" t="s">
        <v>31</v>
      </c>
      <c r="B23" s="4" t="s">
        <v>23</v>
      </c>
      <c r="C23" s="4" t="s">
        <v>24</v>
      </c>
      <c r="D23" s="4" t="s">
        <v>19</v>
      </c>
      <c r="E23" s="4" t="s">
        <v>32</v>
      </c>
      <c r="F23" s="4" t="s">
        <v>18</v>
      </c>
      <c r="G23" s="5" t="s">
        <v>21</v>
      </c>
      <c r="H23" s="8" t="s">
        <v>17</v>
      </c>
      <c r="I23" s="9">
        <f>I24</f>
        <v>487180</v>
      </c>
      <c r="J23" s="9">
        <f t="shared" ref="J23:K23" si="5">J24</f>
        <v>508900</v>
      </c>
      <c r="K23" s="9">
        <f t="shared" si="5"/>
        <v>508900</v>
      </c>
    </row>
    <row r="24" spans="1:11" ht="168.75">
      <c r="A24" s="13" t="s">
        <v>91</v>
      </c>
      <c r="B24" s="4" t="s">
        <v>23</v>
      </c>
      <c r="C24" s="4" t="s">
        <v>24</v>
      </c>
      <c r="D24" s="4" t="s">
        <v>19</v>
      </c>
      <c r="E24" s="4" t="s">
        <v>81</v>
      </c>
      <c r="F24" s="4" t="s">
        <v>18</v>
      </c>
      <c r="G24" s="5" t="s">
        <v>21</v>
      </c>
      <c r="H24" s="8" t="s">
        <v>17</v>
      </c>
      <c r="I24" s="9">
        <v>487180</v>
      </c>
      <c r="J24" s="9">
        <v>508900</v>
      </c>
      <c r="K24" s="9">
        <v>508900</v>
      </c>
    </row>
    <row r="25" spans="1:11" ht="113.25" customHeight="1">
      <c r="A25" s="13" t="s">
        <v>33</v>
      </c>
      <c r="B25" s="4" t="s">
        <v>23</v>
      </c>
      <c r="C25" s="4" t="s">
        <v>24</v>
      </c>
      <c r="D25" s="4" t="s">
        <v>19</v>
      </c>
      <c r="E25" s="4" t="s">
        <v>34</v>
      </c>
      <c r="F25" s="4" t="s">
        <v>18</v>
      </c>
      <c r="G25" s="5" t="s">
        <v>21</v>
      </c>
      <c r="H25" s="8" t="s">
        <v>17</v>
      </c>
      <c r="I25" s="9">
        <f>I26</f>
        <v>-52890</v>
      </c>
      <c r="J25" s="9">
        <f t="shared" ref="J25:K25" si="6">J26</f>
        <v>-59740</v>
      </c>
      <c r="K25" s="9">
        <f t="shared" si="6"/>
        <v>-59740</v>
      </c>
    </row>
    <row r="26" spans="1:11" ht="165.75" customHeight="1">
      <c r="A26" s="13" t="s">
        <v>92</v>
      </c>
      <c r="B26" s="4" t="s">
        <v>23</v>
      </c>
      <c r="C26" s="4" t="s">
        <v>24</v>
      </c>
      <c r="D26" s="4" t="s">
        <v>19</v>
      </c>
      <c r="E26" s="4" t="s">
        <v>82</v>
      </c>
      <c r="F26" s="4" t="s">
        <v>18</v>
      </c>
      <c r="G26" s="5" t="s">
        <v>21</v>
      </c>
      <c r="H26" s="8" t="s">
        <v>17</v>
      </c>
      <c r="I26" s="9">
        <v>-52890</v>
      </c>
      <c r="J26" s="9">
        <v>-59740</v>
      </c>
      <c r="K26" s="9">
        <v>-59740</v>
      </c>
    </row>
    <row r="27" spans="1:11">
      <c r="A27" s="6" t="s">
        <v>35</v>
      </c>
      <c r="B27" s="4" t="s">
        <v>23</v>
      </c>
      <c r="C27" s="4" t="s">
        <v>57</v>
      </c>
      <c r="D27" s="4" t="s">
        <v>25</v>
      </c>
      <c r="E27" s="4" t="s">
        <v>14</v>
      </c>
      <c r="F27" s="4" t="s">
        <v>25</v>
      </c>
      <c r="G27" s="5" t="s">
        <v>21</v>
      </c>
      <c r="H27" s="8" t="s">
        <v>14</v>
      </c>
      <c r="I27" s="9">
        <f>I28</f>
        <v>192000</v>
      </c>
      <c r="J27" s="9">
        <f t="shared" ref="J27:K27" si="7">J28</f>
        <v>192000</v>
      </c>
      <c r="K27" s="9">
        <f t="shared" si="7"/>
        <v>192000</v>
      </c>
    </row>
    <row r="28" spans="1:11">
      <c r="A28" s="6" t="s">
        <v>58</v>
      </c>
      <c r="B28" s="4" t="s">
        <v>23</v>
      </c>
      <c r="C28" s="4" t="s">
        <v>57</v>
      </c>
      <c r="D28" s="4" t="s">
        <v>24</v>
      </c>
      <c r="E28" s="4" t="s">
        <v>14</v>
      </c>
      <c r="F28" s="4" t="s">
        <v>18</v>
      </c>
      <c r="G28" s="5" t="s">
        <v>21</v>
      </c>
      <c r="H28" s="8" t="s">
        <v>17</v>
      </c>
      <c r="I28" s="9">
        <f>I29</f>
        <v>192000</v>
      </c>
      <c r="J28" s="9">
        <f t="shared" ref="J28:K28" si="8">J29</f>
        <v>192000</v>
      </c>
      <c r="K28" s="9">
        <f t="shared" si="8"/>
        <v>192000</v>
      </c>
    </row>
    <row r="29" spans="1:11">
      <c r="A29" s="6" t="s">
        <v>58</v>
      </c>
      <c r="B29" s="4" t="s">
        <v>23</v>
      </c>
      <c r="C29" s="4" t="s">
        <v>57</v>
      </c>
      <c r="D29" s="4" t="s">
        <v>24</v>
      </c>
      <c r="E29" s="4" t="s">
        <v>47</v>
      </c>
      <c r="F29" s="4" t="s">
        <v>18</v>
      </c>
      <c r="G29" s="5" t="s">
        <v>21</v>
      </c>
      <c r="H29" s="8" t="s">
        <v>17</v>
      </c>
      <c r="I29" s="9">
        <v>192000</v>
      </c>
      <c r="J29" s="9">
        <v>192000</v>
      </c>
      <c r="K29" s="9">
        <v>192000</v>
      </c>
    </row>
    <row r="30" spans="1:11">
      <c r="A30" s="6" t="s">
        <v>59</v>
      </c>
      <c r="B30" s="4" t="s">
        <v>23</v>
      </c>
      <c r="C30" s="4" t="s">
        <v>36</v>
      </c>
      <c r="D30" s="4" t="s">
        <v>25</v>
      </c>
      <c r="E30" s="4" t="s">
        <v>14</v>
      </c>
      <c r="F30" s="4" t="s">
        <v>25</v>
      </c>
      <c r="G30" s="5" t="s">
        <v>21</v>
      </c>
      <c r="H30" s="8" t="s">
        <v>14</v>
      </c>
      <c r="I30" s="9">
        <f>I31+I33</f>
        <v>1143000</v>
      </c>
      <c r="J30" s="9">
        <f t="shared" ref="J30:K30" si="9">J31+J33</f>
        <v>1143000</v>
      </c>
      <c r="K30" s="9">
        <f t="shared" si="9"/>
        <v>1143000</v>
      </c>
    </row>
    <row r="31" spans="1:11">
      <c r="A31" s="6" t="s">
        <v>48</v>
      </c>
      <c r="B31" s="4" t="s">
        <v>23</v>
      </c>
      <c r="C31" s="4" t="s">
        <v>36</v>
      </c>
      <c r="D31" s="4" t="s">
        <v>18</v>
      </c>
      <c r="E31" s="4" t="s">
        <v>14</v>
      </c>
      <c r="F31" s="4" t="s">
        <v>25</v>
      </c>
      <c r="G31" s="5" t="s">
        <v>21</v>
      </c>
      <c r="H31" s="8" t="s">
        <v>14</v>
      </c>
      <c r="I31" s="9">
        <f>I32</f>
        <v>31000</v>
      </c>
      <c r="J31" s="9">
        <f t="shared" ref="J31:K31" si="10">J32</f>
        <v>31000</v>
      </c>
      <c r="K31" s="9">
        <f t="shared" si="10"/>
        <v>31000</v>
      </c>
    </row>
    <row r="32" spans="1:11" ht="47.25">
      <c r="A32" s="6" t="s">
        <v>86</v>
      </c>
      <c r="B32" s="4" t="s">
        <v>23</v>
      </c>
      <c r="C32" s="4" t="s">
        <v>36</v>
      </c>
      <c r="D32" s="4" t="s">
        <v>18</v>
      </c>
      <c r="E32" s="4" t="s">
        <v>20</v>
      </c>
      <c r="F32" s="4" t="s">
        <v>37</v>
      </c>
      <c r="G32" s="5" t="s">
        <v>21</v>
      </c>
      <c r="H32" s="8" t="s">
        <v>17</v>
      </c>
      <c r="I32" s="9">
        <v>31000</v>
      </c>
      <c r="J32" s="9">
        <v>31000</v>
      </c>
      <c r="K32" s="9">
        <v>31000</v>
      </c>
    </row>
    <row r="33" spans="1:11">
      <c r="A33" s="6" t="s">
        <v>38</v>
      </c>
      <c r="B33" s="4" t="s">
        <v>23</v>
      </c>
      <c r="C33" s="4" t="s">
        <v>36</v>
      </c>
      <c r="D33" s="4" t="s">
        <v>36</v>
      </c>
      <c r="E33" s="4" t="s">
        <v>14</v>
      </c>
      <c r="F33" s="4" t="s">
        <v>25</v>
      </c>
      <c r="G33" s="5" t="s">
        <v>21</v>
      </c>
      <c r="H33" s="8" t="s">
        <v>14</v>
      </c>
      <c r="I33" s="9">
        <f>I34+I36</f>
        <v>1112000</v>
      </c>
      <c r="J33" s="9">
        <f t="shared" ref="J33:K33" si="11">J34+J36</f>
        <v>1112000</v>
      </c>
      <c r="K33" s="9">
        <f t="shared" si="11"/>
        <v>1112000</v>
      </c>
    </row>
    <row r="34" spans="1:11">
      <c r="A34" s="6" t="s">
        <v>39</v>
      </c>
      <c r="B34" s="4" t="s">
        <v>23</v>
      </c>
      <c r="C34" s="4" t="s">
        <v>36</v>
      </c>
      <c r="D34" s="4" t="s">
        <v>36</v>
      </c>
      <c r="E34" s="4" t="s">
        <v>20</v>
      </c>
      <c r="F34" s="4" t="s">
        <v>25</v>
      </c>
      <c r="G34" s="5" t="s">
        <v>21</v>
      </c>
      <c r="H34" s="8" t="s">
        <v>17</v>
      </c>
      <c r="I34" s="9">
        <f>I35</f>
        <v>50000</v>
      </c>
      <c r="J34" s="9">
        <f t="shared" ref="J34:K34" si="12">J35</f>
        <v>50000</v>
      </c>
      <c r="K34" s="9">
        <f t="shared" si="12"/>
        <v>50000</v>
      </c>
    </row>
    <row r="35" spans="1:11" ht="31.5">
      <c r="A35" s="6" t="s">
        <v>40</v>
      </c>
      <c r="B35" s="4" t="s">
        <v>23</v>
      </c>
      <c r="C35" s="4" t="s">
        <v>36</v>
      </c>
      <c r="D35" s="4" t="s">
        <v>36</v>
      </c>
      <c r="E35" s="4" t="s">
        <v>41</v>
      </c>
      <c r="F35" s="4" t="s">
        <v>37</v>
      </c>
      <c r="G35" s="5" t="s">
        <v>21</v>
      </c>
      <c r="H35" s="8" t="s">
        <v>17</v>
      </c>
      <c r="I35" s="9">
        <v>50000</v>
      </c>
      <c r="J35" s="9">
        <v>50000</v>
      </c>
      <c r="K35" s="9">
        <v>50000</v>
      </c>
    </row>
    <row r="36" spans="1:11">
      <c r="A36" s="6" t="s">
        <v>42</v>
      </c>
      <c r="B36" s="4" t="s">
        <v>23</v>
      </c>
      <c r="C36" s="4" t="s">
        <v>36</v>
      </c>
      <c r="D36" s="4" t="s">
        <v>36</v>
      </c>
      <c r="E36" s="4" t="s">
        <v>43</v>
      </c>
      <c r="F36" s="4" t="s">
        <v>25</v>
      </c>
      <c r="G36" s="5" t="s">
        <v>21</v>
      </c>
      <c r="H36" s="8" t="s">
        <v>17</v>
      </c>
      <c r="I36" s="9">
        <f>I37</f>
        <v>1062000</v>
      </c>
      <c r="J36" s="9">
        <f t="shared" ref="J36:K36" si="13">J37</f>
        <v>1062000</v>
      </c>
      <c r="K36" s="9">
        <f t="shared" si="13"/>
        <v>1062000</v>
      </c>
    </row>
    <row r="37" spans="1:11" ht="31.5">
      <c r="A37" s="6" t="s">
        <v>44</v>
      </c>
      <c r="B37" s="4" t="s">
        <v>23</v>
      </c>
      <c r="C37" s="4" t="s">
        <v>36</v>
      </c>
      <c r="D37" s="4" t="s">
        <v>36</v>
      </c>
      <c r="E37" s="4" t="s">
        <v>60</v>
      </c>
      <c r="F37" s="4" t="s">
        <v>37</v>
      </c>
      <c r="G37" s="5" t="s">
        <v>21</v>
      </c>
      <c r="H37" s="8" t="s">
        <v>17</v>
      </c>
      <c r="I37" s="9">
        <v>1062000</v>
      </c>
      <c r="J37" s="9">
        <v>1062000</v>
      </c>
      <c r="K37" s="9">
        <v>1062000</v>
      </c>
    </row>
    <row r="38" spans="1:11" ht="51" customHeight="1">
      <c r="A38" s="23" t="s">
        <v>85</v>
      </c>
      <c r="B38" s="4" t="s">
        <v>23</v>
      </c>
      <c r="C38" s="4" t="s">
        <v>68</v>
      </c>
      <c r="D38" s="4" t="s">
        <v>25</v>
      </c>
      <c r="E38" s="4" t="s">
        <v>14</v>
      </c>
      <c r="F38" s="4" t="s">
        <v>25</v>
      </c>
      <c r="G38" s="5" t="s">
        <v>21</v>
      </c>
      <c r="H38" s="8" t="s">
        <v>14</v>
      </c>
      <c r="I38" s="9">
        <f>I39</f>
        <v>149371.28</v>
      </c>
      <c r="J38" s="9">
        <f t="shared" ref="J38:K38" si="14">J39</f>
        <v>149371.28</v>
      </c>
      <c r="K38" s="9">
        <f t="shared" si="14"/>
        <v>149371.28</v>
      </c>
    </row>
    <row r="39" spans="1:11" ht="94.5">
      <c r="A39" s="25" t="s">
        <v>83</v>
      </c>
      <c r="B39" s="22" t="s">
        <v>23</v>
      </c>
      <c r="C39" s="4" t="s">
        <v>68</v>
      </c>
      <c r="D39" s="4" t="s">
        <v>57</v>
      </c>
      <c r="E39" s="4" t="s">
        <v>14</v>
      </c>
      <c r="F39" s="4" t="s">
        <v>25</v>
      </c>
      <c r="G39" s="5" t="s">
        <v>21</v>
      </c>
      <c r="H39" s="8" t="s">
        <v>70</v>
      </c>
      <c r="I39" s="9">
        <f>I40</f>
        <v>149371.28</v>
      </c>
      <c r="J39" s="9">
        <f t="shared" ref="J39:K39" si="15">J40</f>
        <v>149371.28</v>
      </c>
      <c r="K39" s="9">
        <f t="shared" si="15"/>
        <v>149371.28</v>
      </c>
    </row>
    <row r="40" spans="1:11" ht="82.5" customHeight="1">
      <c r="A40" s="26" t="s">
        <v>71</v>
      </c>
      <c r="B40" s="22" t="s">
        <v>23</v>
      </c>
      <c r="C40" s="4" t="s">
        <v>68</v>
      </c>
      <c r="D40" s="4" t="s">
        <v>57</v>
      </c>
      <c r="E40" s="4" t="s">
        <v>72</v>
      </c>
      <c r="F40" s="4" t="s">
        <v>25</v>
      </c>
      <c r="G40" s="5" t="s">
        <v>21</v>
      </c>
      <c r="H40" s="8" t="s">
        <v>70</v>
      </c>
      <c r="I40" s="9">
        <f>I41</f>
        <v>149371.28</v>
      </c>
      <c r="J40" s="9">
        <f>J41</f>
        <v>149371.28</v>
      </c>
      <c r="K40" s="9">
        <f>K41</f>
        <v>149371.28</v>
      </c>
    </row>
    <row r="41" spans="1:11" ht="78.75">
      <c r="A41" s="25" t="s">
        <v>67</v>
      </c>
      <c r="B41" s="22" t="s">
        <v>23</v>
      </c>
      <c r="C41" s="4" t="s">
        <v>68</v>
      </c>
      <c r="D41" s="4" t="s">
        <v>57</v>
      </c>
      <c r="E41" s="4" t="s">
        <v>69</v>
      </c>
      <c r="F41" s="4" t="s">
        <v>37</v>
      </c>
      <c r="G41" s="5" t="s">
        <v>21</v>
      </c>
      <c r="H41" s="8" t="s">
        <v>70</v>
      </c>
      <c r="I41" s="9">
        <v>149371.28</v>
      </c>
      <c r="J41" s="9">
        <v>149371.28</v>
      </c>
      <c r="K41" s="9">
        <v>149371.28</v>
      </c>
    </row>
    <row r="42" spans="1:11">
      <c r="A42" s="24" t="s">
        <v>45</v>
      </c>
      <c r="B42" s="4" t="s">
        <v>49</v>
      </c>
      <c r="C42" s="4" t="s">
        <v>25</v>
      </c>
      <c r="D42" s="4" t="s">
        <v>25</v>
      </c>
      <c r="E42" s="4" t="s">
        <v>14</v>
      </c>
      <c r="F42" s="4" t="s">
        <v>25</v>
      </c>
      <c r="G42" s="5" t="s">
        <v>21</v>
      </c>
      <c r="H42" s="8" t="s">
        <v>14</v>
      </c>
      <c r="I42" s="9">
        <f>I43</f>
        <v>1367388.82</v>
      </c>
      <c r="J42" s="9">
        <f t="shared" ref="J42:K42" si="16">J43</f>
        <v>1112206.53</v>
      </c>
      <c r="K42" s="9">
        <f t="shared" si="16"/>
        <v>1115308.8599999999</v>
      </c>
    </row>
    <row r="43" spans="1:11" ht="31.5">
      <c r="A43" s="6" t="s">
        <v>50</v>
      </c>
      <c r="B43" s="4" t="s">
        <v>49</v>
      </c>
      <c r="C43" s="4" t="s">
        <v>19</v>
      </c>
      <c r="D43" s="4" t="s">
        <v>25</v>
      </c>
      <c r="E43" s="4" t="s">
        <v>14</v>
      </c>
      <c r="F43" s="4" t="s">
        <v>25</v>
      </c>
      <c r="G43" s="5" t="s">
        <v>21</v>
      </c>
      <c r="H43" s="8" t="s">
        <v>14</v>
      </c>
      <c r="I43" s="9">
        <f>I44+I47+I50</f>
        <v>1367388.82</v>
      </c>
      <c r="J43" s="9">
        <f t="shared" ref="J43:K43" si="17">J44+J47+J50</f>
        <v>1112206.53</v>
      </c>
      <c r="K43" s="9">
        <f t="shared" si="17"/>
        <v>1115308.8599999999</v>
      </c>
    </row>
    <row r="44" spans="1:11">
      <c r="A44" s="6" t="s">
        <v>61</v>
      </c>
      <c r="B44" s="4" t="s">
        <v>49</v>
      </c>
      <c r="C44" s="4" t="s">
        <v>19</v>
      </c>
      <c r="D44" s="4" t="s">
        <v>37</v>
      </c>
      <c r="E44" s="4" t="s">
        <v>14</v>
      </c>
      <c r="F44" s="4" t="s">
        <v>25</v>
      </c>
      <c r="G44" s="5" t="s">
        <v>21</v>
      </c>
      <c r="H44" s="8" t="s">
        <v>73</v>
      </c>
      <c r="I44" s="9">
        <f>I45</f>
        <v>1299911.82</v>
      </c>
      <c r="J44" s="9">
        <f t="shared" ref="J44:K44" si="18">J45</f>
        <v>1042650.53</v>
      </c>
      <c r="K44" s="9">
        <f t="shared" si="18"/>
        <v>1043487.86</v>
      </c>
    </row>
    <row r="45" spans="1:11">
      <c r="A45" s="6" t="s">
        <v>66</v>
      </c>
      <c r="B45" s="4" t="s">
        <v>49</v>
      </c>
      <c r="C45" s="4" t="s">
        <v>19</v>
      </c>
      <c r="D45" s="4" t="s">
        <v>62</v>
      </c>
      <c r="E45" s="4" t="s">
        <v>51</v>
      </c>
      <c r="F45" s="4" t="s">
        <v>25</v>
      </c>
      <c r="G45" s="5" t="s">
        <v>21</v>
      </c>
      <c r="H45" s="8" t="s">
        <v>73</v>
      </c>
      <c r="I45" s="9">
        <f>I46</f>
        <v>1299911.82</v>
      </c>
      <c r="J45" s="9">
        <f t="shared" ref="J45:K45" si="19">J46</f>
        <v>1042650.53</v>
      </c>
      <c r="K45" s="9">
        <f t="shared" si="19"/>
        <v>1043487.86</v>
      </c>
    </row>
    <row r="46" spans="1:11" ht="47.25">
      <c r="A46" s="6" t="s">
        <v>84</v>
      </c>
      <c r="B46" s="4" t="s">
        <v>49</v>
      </c>
      <c r="C46" s="4" t="s">
        <v>19</v>
      </c>
      <c r="D46" s="4" t="s">
        <v>62</v>
      </c>
      <c r="E46" s="4" t="s">
        <v>51</v>
      </c>
      <c r="F46" s="4" t="s">
        <v>37</v>
      </c>
      <c r="G46" s="5" t="s">
        <v>21</v>
      </c>
      <c r="H46" s="8" t="s">
        <v>73</v>
      </c>
      <c r="I46" s="9">
        <v>1299911.82</v>
      </c>
      <c r="J46" s="9">
        <v>1042650.53</v>
      </c>
      <c r="K46" s="9">
        <v>1043487.86</v>
      </c>
    </row>
    <row r="47" spans="1:11" ht="35.25" customHeight="1">
      <c r="A47" s="6" t="s">
        <v>74</v>
      </c>
      <c r="B47" s="4" t="s">
        <v>49</v>
      </c>
      <c r="C47" s="4" t="s">
        <v>19</v>
      </c>
      <c r="D47" s="4" t="s">
        <v>76</v>
      </c>
      <c r="E47" s="4" t="s">
        <v>14</v>
      </c>
      <c r="F47" s="4" t="s">
        <v>25</v>
      </c>
      <c r="G47" s="5" t="s">
        <v>21</v>
      </c>
      <c r="H47" s="8" t="s">
        <v>73</v>
      </c>
      <c r="I47" s="9">
        <f>I48</f>
        <v>61955</v>
      </c>
      <c r="J47" s="9">
        <f t="shared" ref="J47:K47" si="20">J48</f>
        <v>64034</v>
      </c>
      <c r="K47" s="9">
        <f t="shared" si="20"/>
        <v>66299</v>
      </c>
    </row>
    <row r="48" spans="1:11" ht="41.25" customHeight="1">
      <c r="A48" s="6" t="s">
        <v>75</v>
      </c>
      <c r="B48" s="4" t="s">
        <v>49</v>
      </c>
      <c r="C48" s="4" t="s">
        <v>19</v>
      </c>
      <c r="D48" s="4" t="s">
        <v>63</v>
      </c>
      <c r="E48" s="4" t="s">
        <v>64</v>
      </c>
      <c r="F48" s="4" t="s">
        <v>25</v>
      </c>
      <c r="G48" s="5" t="s">
        <v>21</v>
      </c>
      <c r="H48" s="8" t="s">
        <v>73</v>
      </c>
      <c r="I48" s="9">
        <f>I49</f>
        <v>61955</v>
      </c>
      <c r="J48" s="9">
        <f t="shared" ref="J48:K48" si="21">J49</f>
        <v>64034</v>
      </c>
      <c r="K48" s="9">
        <f t="shared" si="21"/>
        <v>66299</v>
      </c>
    </row>
    <row r="49" spans="1:11" ht="54.75" customHeight="1">
      <c r="A49" s="6" t="s">
        <v>52</v>
      </c>
      <c r="B49" s="4" t="s">
        <v>49</v>
      </c>
      <c r="C49" s="4" t="s">
        <v>19</v>
      </c>
      <c r="D49" s="4" t="s">
        <v>63</v>
      </c>
      <c r="E49" s="4" t="s">
        <v>64</v>
      </c>
      <c r="F49" s="4" t="s">
        <v>37</v>
      </c>
      <c r="G49" s="5" t="s">
        <v>21</v>
      </c>
      <c r="H49" s="8" t="s">
        <v>73</v>
      </c>
      <c r="I49" s="9">
        <v>61955</v>
      </c>
      <c r="J49" s="9">
        <v>64034</v>
      </c>
      <c r="K49" s="9">
        <v>66299</v>
      </c>
    </row>
    <row r="50" spans="1:11">
      <c r="A50" s="6" t="s">
        <v>53</v>
      </c>
      <c r="B50" s="4" t="s">
        <v>49</v>
      </c>
      <c r="C50" s="4" t="s">
        <v>19</v>
      </c>
      <c r="D50" s="4" t="s">
        <v>65</v>
      </c>
      <c r="E50" s="4" t="s">
        <v>14</v>
      </c>
      <c r="F50" s="4" t="s">
        <v>25</v>
      </c>
      <c r="G50" s="5" t="s">
        <v>21</v>
      </c>
      <c r="H50" s="8" t="s">
        <v>73</v>
      </c>
      <c r="I50" s="9">
        <f>I51</f>
        <v>5522</v>
      </c>
      <c r="J50" s="9">
        <f t="shared" ref="J50:K50" si="22">J51</f>
        <v>5522</v>
      </c>
      <c r="K50" s="9">
        <f t="shared" si="22"/>
        <v>5522</v>
      </c>
    </row>
    <row r="51" spans="1:11" ht="63">
      <c r="A51" s="6" t="s">
        <v>54</v>
      </c>
      <c r="B51" s="4" t="s">
        <v>49</v>
      </c>
      <c r="C51" s="4" t="s">
        <v>19</v>
      </c>
      <c r="D51" s="4" t="s">
        <v>65</v>
      </c>
      <c r="E51" s="4" t="s">
        <v>55</v>
      </c>
      <c r="F51" s="4" t="s">
        <v>25</v>
      </c>
      <c r="G51" s="5" t="s">
        <v>21</v>
      </c>
      <c r="H51" s="8" t="s">
        <v>73</v>
      </c>
      <c r="I51" s="9">
        <f>I52</f>
        <v>5522</v>
      </c>
      <c r="J51" s="9">
        <f t="shared" ref="J51:K51" si="23">J52</f>
        <v>5522</v>
      </c>
      <c r="K51" s="9">
        <f t="shared" si="23"/>
        <v>5522</v>
      </c>
    </row>
    <row r="52" spans="1:11" ht="78.75">
      <c r="A52" s="6" t="s">
        <v>56</v>
      </c>
      <c r="B52" s="4" t="s">
        <v>49</v>
      </c>
      <c r="C52" s="4" t="s">
        <v>19</v>
      </c>
      <c r="D52" s="4" t="s">
        <v>65</v>
      </c>
      <c r="E52" s="4" t="s">
        <v>55</v>
      </c>
      <c r="F52" s="4" t="s">
        <v>37</v>
      </c>
      <c r="G52" s="5" t="s">
        <v>21</v>
      </c>
      <c r="H52" s="8" t="s">
        <v>73</v>
      </c>
      <c r="I52" s="9">
        <v>5522</v>
      </c>
      <c r="J52" s="9">
        <v>5522</v>
      </c>
      <c r="K52" s="9">
        <v>5522</v>
      </c>
    </row>
    <row r="53" spans="1:11">
      <c r="A53" s="29" t="s">
        <v>1</v>
      </c>
      <c r="B53" s="30"/>
      <c r="C53" s="30"/>
      <c r="D53" s="30"/>
      <c r="E53" s="30"/>
      <c r="F53" s="30"/>
      <c r="G53" s="31"/>
      <c r="H53" s="11"/>
      <c r="I53" s="9">
        <f>I42+I12</f>
        <v>3956910.0999999996</v>
      </c>
      <c r="J53" s="9">
        <f>J42+J12</f>
        <v>3754027.8099999996</v>
      </c>
      <c r="K53" s="9">
        <f>K42+K12</f>
        <v>3777980.1399999997</v>
      </c>
    </row>
    <row r="73" spans="1:1" ht="18.75">
      <c r="A73" s="7"/>
    </row>
  </sheetData>
  <sheetProtection selectLockedCells="1" selectUnlockedCells="1"/>
  <mergeCells count="13">
    <mergeCell ref="A7:K7"/>
    <mergeCell ref="G5:K5"/>
    <mergeCell ref="A6:K6"/>
    <mergeCell ref="A1:K1"/>
    <mergeCell ref="A2:K2"/>
    <mergeCell ref="A3:K3"/>
    <mergeCell ref="A4:K4"/>
    <mergeCell ref="I8:K9"/>
    <mergeCell ref="A53:G53"/>
    <mergeCell ref="A8:A10"/>
    <mergeCell ref="B9:F9"/>
    <mergeCell ref="B8:H8"/>
    <mergeCell ref="G9:H9"/>
  </mergeCells>
  <phoneticPr fontId="9" type="noConversion"/>
  <pageMargins left="0.74791666666666667" right="0.55972222222222223" top="0.4" bottom="0.56000000000000005" header="0.26" footer="0.39"/>
  <pageSetup paperSize="9" scale="54" firstPageNumber="0" fitToHeight="0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34534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№ 2 на 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Admin</cp:lastModifiedBy>
  <cp:revision>30</cp:revision>
  <cp:lastPrinted>2021-10-22T06:22:48Z</cp:lastPrinted>
  <dcterms:created xsi:type="dcterms:W3CDTF">2010-06-22T01:56:57Z</dcterms:created>
  <dcterms:modified xsi:type="dcterms:W3CDTF">2021-10-22T06:23:22Z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3" name="PlanningSheetDocumentId">
    <vt:lpwstr>933</vt:lpwstr>
  </property>
  <property fmtid="{D5CDD505-2E9C-101B-9397-08002B2CF9AE}" pid="4" name="PlanningSheetDocumentName">
    <vt:lpwstr>Приложение № 3  к Решению Совета депутатов "О бюджете на 2011 год"   (копия)</vt:lpwstr>
  </property>
  <property fmtid="{D5CDD505-2E9C-101B-9397-08002B2CF9AE}" pid="5" name="PlanningSheetOwner">
    <vt:lpwstr>RFO6\OEM</vt:lpwstr>
  </property>
  <property fmtid="{D5CDD505-2E9C-101B-9397-08002B2CF9AE}" pid="6" name="PlanningSheetTaskId">
    <vt:lpwstr>376</vt:lpwstr>
  </property>
  <property fmtid="{D5CDD505-2E9C-101B-9397-08002B2CF9AE}" pid="7" name="PlanningSheetTaskName">
    <vt:lpwstr>Результат и приложение к проекту на 12 год </vt:lpwstr>
  </property>
  <property fmtid="{D5CDD505-2E9C-101B-9397-08002B2CF9AE}" pid="8" name="PlanningSheetType">
    <vt:lpwstr>0</vt:lpwstr>
  </property>
  <property fmtid="{D5CDD505-2E9C-101B-9397-08002B2CF9AE}" pid="9" name="fm.AlterConnection">
    <vt:lpwstr>http://fmserv/Krista.FM.Server.WebServices/PlaningService.asmx</vt:lpwstr>
  </property>
  <property fmtid="{D5CDD505-2E9C-101B-9397-08002B2CF9AE}" pid="10" name="fm.ConnectionStr">
    <vt:lpwstr>TERM-SERVER:8008</vt:lpwstr>
  </property>
  <property fmtid="{D5CDD505-2E9C-101B-9397-08002B2CF9AE}" pid="11" name="fm.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12" name="fm.DocType">
    <vt:lpwstr>0</vt:lpwstr>
  </property>
  <property fmtid="{D5CDD505-2E9C-101B-9397-08002B2CF9AE}" pid="13" name="fm.DocumentId">
    <vt:i4>2270</vt:i4>
  </property>
  <property fmtid="{D5CDD505-2E9C-101B-9397-08002B2CF9AE}" pid="14" name="fm.DocumentName">
    <vt:lpwstr>Приложение № 3  к Решению Совета депутатов "О бюджете на 2013 год"  </vt:lpwstr>
  </property>
  <property fmtid="{D5CDD505-2E9C-101B-9397-08002B2CF9AE}" pid="15" name="fm.Owner">
    <vt:lpwstr>RFO6\OEM</vt:lpwstr>
  </property>
  <property fmtid="{D5CDD505-2E9C-101B-9397-08002B2CF9AE}" pid="16" name="fm.Result.Success">
    <vt:lpwstr>true</vt:lpwstr>
  </property>
  <property fmtid="{D5CDD505-2E9C-101B-9397-08002B2CF9AE}" pid="17" name="fm.SchemeName">
    <vt:lpwstr>Омск_МО</vt:lpwstr>
  </property>
  <property fmtid="{D5CDD505-2E9C-101B-9397-08002B2CF9AE}" pid="18" name="fm.TaskId">
    <vt:i4>702</vt:i4>
  </property>
  <property fmtid="{D5CDD505-2E9C-101B-9397-08002B2CF9AE}" pid="19" name="fm.TaskName">
    <vt:lpwstr>Результат и приложение к проекту на 14-16 годы</vt:lpwstr>
  </property>
  <property fmtid="{D5CDD505-2E9C-101B-9397-08002B2CF9AE}" pid="20" name="fm.tc.Data.Size">
    <vt:i4>32</vt:i4>
  </property>
</Properties>
</file>